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лендарь" sheetId="1" state="visible" r:id="rId1"/>
  </sheets>
  <definedNames>
    <definedName name="ОстатокНачало">'Календарь'!$D$9</definedName>
    <definedName name="Неснижаемый">'Календарь'!$D$10</definedName>
    <definedName name="ИтогоПоступления">'Календарь'!$L$19</definedName>
    <definedName name="ИтогоПлатежи">'Календарь'!$L$29</definedName>
    <definedName name="МинОстаток">'Календарь'!$D$40</definedName>
    <definedName name="НедельРазрыва">'Календарь'!$D$41</definedName>
    <definedName name="МаксНехватка">'Календарь'!$D$42</definedName>
    <definedName name="ПерваяНеделя">'Календарь'!$D$43</definedName>
    <definedName name="НужноПривлечь">'Календарь'!$D$44</definedName>
    <definedName name="ПотокЗаПериод">'Календарь'!$D$47</definedName>
    <definedName name="ОстатокКонец">'Календарь'!$D$48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color rgb="00161616"/>
      <sz val="10"/>
    </font>
    <font>
      <name val="Segoe UI"/>
      <color rgb="000043CE"/>
      <sz val="10"/>
    </font>
    <font>
      <name val="Segoe UI"/>
      <b val="1"/>
      <color rgb="00525252"/>
      <sz val="9"/>
    </font>
    <font>
      <name val="Segoe UI"/>
      <b val="1"/>
      <color rgb="00161616"/>
      <sz val="11"/>
    </font>
    <font>
      <name val="Segoe UI"/>
      <b val="1"/>
      <color rgb="00161616"/>
      <sz val="10"/>
    </font>
    <font>
      <name val="Segoe UI"/>
      <b val="1"/>
      <color rgb="00161616"/>
      <sz val="12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6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161616"/>
      </bottom>
    </border>
    <border>
      <bottom style="thin">
        <color rgb="00E0E0E0"/>
      </bottom>
    </border>
    <border>
      <top style="medium">
        <color rgb="000F62FE"/>
      </top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7" fillId="2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0" fontId="8" fillId="0" borderId="3" applyAlignment="1" pivotButton="0" quotePrefix="0" xfId="0">
      <alignment horizontal="left" vertical="center"/>
    </xf>
    <xf numFmtId="0" fontId="8" fillId="0" borderId="3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/>
    </xf>
    <xf numFmtId="0" fontId="0" fillId="0" borderId="4" pivotButton="0" quotePrefix="0" xfId="0"/>
    <xf numFmtId="3" fontId="6" fillId="0" borderId="0" applyAlignment="1" pivotButton="0" quotePrefix="0" xfId="0">
      <alignment horizontal="right" vertical="center"/>
    </xf>
    <xf numFmtId="3" fontId="10" fillId="0" borderId="0" applyAlignment="1" pivotButton="0" quotePrefix="0" xfId="0">
      <alignment horizontal="right" vertical="center"/>
    </xf>
    <xf numFmtId="0" fontId="9" fillId="0" borderId="5" applyAlignment="1" pivotButton="0" quotePrefix="0" xfId="0">
      <alignment horizontal="right" vertical="center"/>
    </xf>
    <xf numFmtId="3" fontId="11" fillId="0" borderId="5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L51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3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4" customWidth="1" min="12" max="12"/>
    <col width="4" customWidth="1" min="13" max="13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Платёжный календарь</t>
        </is>
      </c>
    </row>
    <row r="4" ht="15" customHeight="1">
      <c r="B4" s="3" t="inlineStr">
        <is>
          <t>План поступлений и платежей на восемь недель с накопительным остатком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>
      <c r="B9" s="7" t="inlineStr">
        <is>
          <t>Остаток денег на начало периода</t>
        </is>
      </c>
      <c r="C9" s="8" t="inlineStr">
        <is>
          <t>тыс. ₽</t>
        </is>
      </c>
      <c r="D9" s="9" t="n">
        <v>1850</v>
      </c>
    </row>
    <row r="10">
      <c r="B10" s="7" t="inlineStr">
        <is>
          <t>Неснижаемый остаток</t>
        </is>
      </c>
      <c r="C10" s="8" t="inlineStr">
        <is>
          <t>тыс. ₽</t>
        </is>
      </c>
      <c r="D10" s="9" t="n">
        <v>1000</v>
      </c>
    </row>
    <row r="11" ht="26" customHeight="1">
      <c r="B11" s="10" t="inlineStr">
        <is>
          <t>Неснижаемый остаток — подушка на непредвиденное. Обычно это недельный фонд оплаты труда или сумма ближайшего налогового платежа.</t>
        </is>
      </c>
    </row>
    <row r="13" ht="18" customHeight="1">
      <c r="B13" s="11" t="inlineStr">
        <is>
          <t>Статья, тыс. ₽</t>
        </is>
      </c>
      <c r="C13" s="12" t="inlineStr"/>
      <c r="D13" s="12" t="inlineStr">
        <is>
          <t>Нед. 1</t>
        </is>
      </c>
      <c r="E13" s="12" t="inlineStr">
        <is>
          <t>Нед. 2</t>
        </is>
      </c>
      <c r="F13" s="12" t="inlineStr">
        <is>
          <t>Нед. 3</t>
        </is>
      </c>
      <c r="G13" s="12" t="inlineStr">
        <is>
          <t>Нед. 4</t>
        </is>
      </c>
      <c r="H13" s="12" t="inlineStr">
        <is>
          <t>Нед. 5</t>
        </is>
      </c>
      <c r="I13" s="12" t="inlineStr">
        <is>
          <t>Нед. 6</t>
        </is>
      </c>
      <c r="J13" s="12" t="inlineStr">
        <is>
          <t>Нед. 7</t>
        </is>
      </c>
      <c r="K13" s="12" t="inlineStr">
        <is>
          <t>Нед. 8</t>
        </is>
      </c>
      <c r="L13" s="12" t="inlineStr">
        <is>
          <t>Итого</t>
        </is>
      </c>
    </row>
    <row r="14" ht="20" customHeight="1">
      <c r="B14" s="13" t="inlineStr">
        <is>
          <t>Поступления</t>
        </is>
      </c>
    </row>
    <row r="15" ht="3" customHeight="1">
      <c r="B15" s="14" t="n"/>
      <c r="C15" s="14" t="n"/>
      <c r="D15" s="14" t="n"/>
      <c r="E15" s="14" t="n"/>
      <c r="F15" s="14" t="n"/>
      <c r="G15" s="14" t="n"/>
      <c r="H15" s="14" t="n"/>
      <c r="I15" s="14" t="n"/>
      <c r="J15" s="14" t="n"/>
      <c r="K15" s="14" t="n"/>
      <c r="L15" s="14" t="n"/>
    </row>
    <row r="16">
      <c r="B16" s="7" t="inlineStr">
        <is>
          <t>Поступления от покупателей</t>
        </is>
      </c>
      <c r="D16" s="9" t="n">
        <v>3200</v>
      </c>
      <c r="E16" s="9" t="n">
        <v>2800</v>
      </c>
      <c r="F16" s="9" t="n">
        <v>4100</v>
      </c>
      <c r="G16" s="9" t="n">
        <v>2600</v>
      </c>
      <c r="H16" s="9" t="n">
        <v>3900</v>
      </c>
      <c r="I16" s="9" t="n">
        <v>3300</v>
      </c>
      <c r="J16" s="9" t="n">
        <v>4500</v>
      </c>
      <c r="K16" s="9" t="n">
        <v>3800</v>
      </c>
      <c r="L16" s="15">
        <f>SUM(D16:K16)</f>
        <v/>
      </c>
    </row>
    <row r="17">
      <c r="B17" s="7" t="inlineStr">
        <is>
          <t>Авансы и предоплаты</t>
        </is>
      </c>
      <c r="D17" s="9" t="n">
        <v>800</v>
      </c>
      <c r="E17" s="9" t="n">
        <v>0</v>
      </c>
      <c r="F17" s="9" t="n">
        <v>1200</v>
      </c>
      <c r="G17" s="9" t="n">
        <v>0</v>
      </c>
      <c r="H17" s="9" t="n">
        <v>600</v>
      </c>
      <c r="I17" s="9" t="n">
        <v>0</v>
      </c>
      <c r="J17" s="9" t="n">
        <v>900</v>
      </c>
      <c r="K17" s="9" t="n">
        <v>0</v>
      </c>
      <c r="L17" s="15">
        <f>SUM(D17:K17)</f>
        <v/>
      </c>
    </row>
    <row r="18">
      <c r="B18" s="7" t="inlineStr">
        <is>
          <t>Прочие поступления</t>
        </is>
      </c>
      <c r="D18" s="9" t="n">
        <v>120</v>
      </c>
      <c r="E18" s="9" t="n">
        <v>120</v>
      </c>
      <c r="F18" s="9" t="n">
        <v>120</v>
      </c>
      <c r="G18" s="9" t="n">
        <v>120</v>
      </c>
      <c r="H18" s="9" t="n">
        <v>120</v>
      </c>
      <c r="I18" s="9" t="n">
        <v>120</v>
      </c>
      <c r="J18" s="9" t="n">
        <v>120</v>
      </c>
      <c r="K18" s="9" t="n">
        <v>120</v>
      </c>
      <c r="L18" s="15">
        <f>SUM(D18:K18)</f>
        <v/>
      </c>
    </row>
    <row r="19">
      <c r="B19" s="7" t="inlineStr">
        <is>
          <t>Итого поступлений</t>
        </is>
      </c>
      <c r="D19" s="16">
        <f>SUM(D16:D18)</f>
        <v/>
      </c>
      <c r="E19" s="16">
        <f>SUM(E16:E18)</f>
        <v/>
      </c>
      <c r="F19" s="16">
        <f>SUM(F16:F18)</f>
        <v/>
      </c>
      <c r="G19" s="16">
        <f>SUM(G16:G18)</f>
        <v/>
      </c>
      <c r="H19" s="16">
        <f>SUM(H16:H18)</f>
        <v/>
      </c>
      <c r="I19" s="16">
        <f>SUM(I16:I18)</f>
        <v/>
      </c>
      <c r="J19" s="16">
        <f>SUM(J16:J18)</f>
        <v/>
      </c>
      <c r="K19" s="16">
        <f>SUM(K16:K18)</f>
        <v/>
      </c>
      <c r="L19" s="16">
        <f>SUM(D19:K19)</f>
        <v/>
      </c>
    </row>
    <row r="21" ht="20" customHeight="1">
      <c r="B21" s="13" t="inlineStr">
        <is>
          <t>Платежи</t>
        </is>
      </c>
    </row>
    <row r="22" ht="3" customHeight="1">
      <c r="B22" s="14" t="n"/>
      <c r="C22" s="14" t="n"/>
      <c r="D22" s="14" t="n"/>
      <c r="E22" s="14" t="n"/>
      <c r="F22" s="14" t="n"/>
      <c r="G22" s="14" t="n"/>
      <c r="H22" s="14" t="n"/>
      <c r="I22" s="14" t="n"/>
      <c r="J22" s="14" t="n"/>
      <c r="K22" s="14" t="n"/>
      <c r="L22" s="14" t="n"/>
    </row>
    <row r="23">
      <c r="B23" s="7" t="inlineStr">
        <is>
          <t>Поставщики</t>
        </is>
      </c>
      <c r="D23" s="9" t="n">
        <v>2400</v>
      </c>
      <c r="E23" s="9" t="n">
        <v>3100</v>
      </c>
      <c r="F23" s="9" t="n">
        <v>2900</v>
      </c>
      <c r="G23" s="9" t="n">
        <v>3600</v>
      </c>
      <c r="H23" s="9" t="n">
        <v>2700</v>
      </c>
      <c r="I23" s="9" t="n">
        <v>3400</v>
      </c>
      <c r="J23" s="9" t="n">
        <v>2500</v>
      </c>
      <c r="K23" s="9" t="n">
        <v>3200</v>
      </c>
      <c r="L23" s="15">
        <f>SUM(D23:K23)</f>
        <v/>
      </c>
    </row>
    <row r="24">
      <c r="B24" s="7" t="inlineStr">
        <is>
          <t>Зарплата и взносы</t>
        </is>
      </c>
      <c r="D24" s="9" t="n">
        <v>0</v>
      </c>
      <c r="E24" s="9" t="n">
        <v>2600</v>
      </c>
      <c r="F24" s="9" t="n">
        <v>0</v>
      </c>
      <c r="G24" s="9" t="n">
        <v>2600</v>
      </c>
      <c r="H24" s="9" t="n">
        <v>0</v>
      </c>
      <c r="I24" s="9" t="n">
        <v>2600</v>
      </c>
      <c r="J24" s="9" t="n">
        <v>0</v>
      </c>
      <c r="K24" s="9" t="n">
        <v>2600</v>
      </c>
      <c r="L24" s="15">
        <f>SUM(D24:K24)</f>
        <v/>
      </c>
    </row>
    <row r="25">
      <c r="B25" s="7" t="inlineStr">
        <is>
          <t>Налоги</t>
        </is>
      </c>
      <c r="D25" s="9" t="n">
        <v>0</v>
      </c>
      <c r="E25" s="9" t="n">
        <v>0</v>
      </c>
      <c r="F25" s="9" t="n">
        <v>1900</v>
      </c>
      <c r="G25" s="9" t="n">
        <v>0</v>
      </c>
      <c r="H25" s="9" t="n">
        <v>0</v>
      </c>
      <c r="I25" s="9" t="n">
        <v>0</v>
      </c>
      <c r="J25" s="9" t="n">
        <v>2100</v>
      </c>
      <c r="K25" s="9" t="n">
        <v>0</v>
      </c>
      <c r="L25" s="15">
        <f>SUM(D25:K25)</f>
        <v/>
      </c>
    </row>
    <row r="26">
      <c r="B26" s="7" t="inlineStr">
        <is>
          <t>Аренда и содержание</t>
        </is>
      </c>
      <c r="D26" s="9" t="n">
        <v>640</v>
      </c>
      <c r="E26" s="9" t="n">
        <v>0</v>
      </c>
      <c r="F26" s="9" t="n">
        <v>0</v>
      </c>
      <c r="G26" s="9" t="n">
        <v>0</v>
      </c>
      <c r="H26" s="9" t="n">
        <v>640</v>
      </c>
      <c r="I26" s="9" t="n">
        <v>0</v>
      </c>
      <c r="J26" s="9" t="n">
        <v>0</v>
      </c>
      <c r="K26" s="9" t="n">
        <v>0</v>
      </c>
      <c r="L26" s="15">
        <f>SUM(D26:K26)</f>
        <v/>
      </c>
    </row>
    <row r="27">
      <c r="B27" s="7" t="inlineStr">
        <is>
          <t>Кредиты и проценты</t>
        </is>
      </c>
      <c r="D27" s="9" t="n">
        <v>0</v>
      </c>
      <c r="E27" s="9" t="n">
        <v>0</v>
      </c>
      <c r="F27" s="9" t="n">
        <v>0</v>
      </c>
      <c r="G27" s="9" t="n">
        <v>1450</v>
      </c>
      <c r="H27" s="9" t="n">
        <v>0</v>
      </c>
      <c r="I27" s="9" t="n">
        <v>0</v>
      </c>
      <c r="J27" s="9" t="n">
        <v>0</v>
      </c>
      <c r="K27" s="9" t="n">
        <v>1450</v>
      </c>
      <c r="L27" s="15">
        <f>SUM(D27:K27)</f>
        <v/>
      </c>
    </row>
    <row r="28">
      <c r="B28" s="7" t="inlineStr">
        <is>
          <t>Прочие платежи</t>
        </is>
      </c>
      <c r="D28" s="9" t="n">
        <v>180</v>
      </c>
      <c r="E28" s="9" t="n">
        <v>180</v>
      </c>
      <c r="F28" s="9" t="n">
        <v>180</v>
      </c>
      <c r="G28" s="9" t="n">
        <v>180</v>
      </c>
      <c r="H28" s="9" t="n">
        <v>180</v>
      </c>
      <c r="I28" s="9" t="n">
        <v>180</v>
      </c>
      <c r="J28" s="9" t="n">
        <v>180</v>
      </c>
      <c r="K28" s="9" t="n">
        <v>180</v>
      </c>
      <c r="L28" s="15">
        <f>SUM(D28:K28)</f>
        <v/>
      </c>
    </row>
    <row r="29">
      <c r="B29" s="7" t="inlineStr">
        <is>
          <t>Итого платежей</t>
        </is>
      </c>
      <c r="D29" s="16">
        <f>SUM(D23:D28)</f>
        <v/>
      </c>
      <c r="E29" s="16">
        <f>SUM(E23:E28)</f>
        <v/>
      </c>
      <c r="F29" s="16">
        <f>SUM(F23:F28)</f>
        <v/>
      </c>
      <c r="G29" s="16">
        <f>SUM(G23:G28)</f>
        <v/>
      </c>
      <c r="H29" s="16">
        <f>SUM(H23:H28)</f>
        <v/>
      </c>
      <c r="I29" s="16">
        <f>SUM(I23:I28)</f>
        <v/>
      </c>
      <c r="J29" s="16">
        <f>SUM(J23:J28)</f>
        <v/>
      </c>
      <c r="K29" s="16">
        <f>SUM(K23:K28)</f>
        <v/>
      </c>
      <c r="L29" s="16">
        <f>SUM(D29:K29)</f>
        <v/>
      </c>
    </row>
    <row r="31" ht="20" customHeight="1">
      <c r="B31" s="13" t="inlineStr">
        <is>
          <t>Остаток</t>
        </is>
      </c>
    </row>
    <row r="32" ht="3" customHeight="1">
      <c r="B32" s="14" t="n"/>
      <c r="C32" s="14" t="n"/>
      <c r="D32" s="14" t="n"/>
      <c r="E32" s="14" t="n"/>
      <c r="F32" s="14" t="n"/>
      <c r="G32" s="14" t="n"/>
      <c r="H32" s="14" t="n"/>
      <c r="I32" s="14" t="n"/>
      <c r="J32" s="14" t="n"/>
      <c r="K32" s="14" t="n"/>
      <c r="L32" s="14" t="n"/>
    </row>
    <row r="33">
      <c r="B33" s="7" t="inlineStr">
        <is>
          <t>Сальдо недели</t>
        </is>
      </c>
      <c r="D33" s="15">
        <f>D19-D29</f>
        <v/>
      </c>
      <c r="E33" s="15">
        <f>E19-E29</f>
        <v/>
      </c>
      <c r="F33" s="15">
        <f>F19-F29</f>
        <v/>
      </c>
      <c r="G33" s="15">
        <f>G19-G29</f>
        <v/>
      </c>
      <c r="H33" s="15">
        <f>H19-H29</f>
        <v/>
      </c>
      <c r="I33" s="15">
        <f>I19-I29</f>
        <v/>
      </c>
      <c r="J33" s="15">
        <f>J19-J29</f>
        <v/>
      </c>
      <c r="K33" s="15">
        <f>K19-K29</f>
        <v/>
      </c>
    </row>
    <row r="34">
      <c r="B34" s="7" t="inlineStr">
        <is>
          <t>Остаток на конец недели</t>
        </is>
      </c>
      <c r="D34" s="16">
        <f>ОстатокНачало+D33</f>
        <v/>
      </c>
      <c r="E34" s="16">
        <f>D34+E33</f>
        <v/>
      </c>
      <c r="F34" s="16">
        <f>E34+F33</f>
        <v/>
      </c>
      <c r="G34" s="16">
        <f>F34+G33</f>
        <v/>
      </c>
      <c r="H34" s="16">
        <f>G34+H33</f>
        <v/>
      </c>
      <c r="I34" s="16">
        <f>H34+I33</f>
        <v/>
      </c>
      <c r="J34" s="16">
        <f>I34+J33</f>
        <v/>
      </c>
      <c r="K34" s="16">
        <f>J34+K33</f>
        <v/>
      </c>
    </row>
    <row r="35">
      <c r="B35" s="3" t="inlineStr">
        <is>
          <t>Нехватка до неснижаемого</t>
        </is>
      </c>
      <c r="D35" s="15">
        <f>MAX(0,Неснижаемый-D34)</f>
        <v/>
      </c>
      <c r="E35" s="15">
        <f>MAX(0,Неснижаемый-E34)</f>
        <v/>
      </c>
      <c r="F35" s="15">
        <f>MAX(0,Неснижаемый-F34)</f>
        <v/>
      </c>
      <c r="G35" s="15">
        <f>MAX(0,Неснижаемый-G34)</f>
        <v/>
      </c>
      <c r="H35" s="15">
        <f>MAX(0,Неснижаемый-H34)</f>
        <v/>
      </c>
      <c r="I35" s="15">
        <f>MAX(0,Неснижаемый-I34)</f>
        <v/>
      </c>
      <c r="J35" s="15">
        <f>MAX(0,Неснижаемый-J34)</f>
        <v/>
      </c>
      <c r="K35" s="15">
        <f>MAX(0,Неснижаемый-K34)</f>
        <v/>
      </c>
    </row>
    <row r="36">
      <c r="B36" s="3" t="inlineStr">
        <is>
          <t>Признак разрыва</t>
        </is>
      </c>
      <c r="D36" s="15">
        <f>IF(D35&gt;0,1,0)</f>
        <v/>
      </c>
      <c r="E36" s="15">
        <f>IF(E35&gt;0,1,0)</f>
        <v/>
      </c>
      <c r="F36" s="15">
        <f>IF(F35&gt;0,1,0)</f>
        <v/>
      </c>
      <c r="G36" s="15">
        <f>IF(G35&gt;0,1,0)</f>
        <v/>
      </c>
      <c r="H36" s="15">
        <f>IF(H35&gt;0,1,0)</f>
        <v/>
      </c>
      <c r="I36" s="15">
        <f>IF(I35&gt;0,1,0)</f>
        <v/>
      </c>
      <c r="J36" s="15">
        <f>IF(J35&gt;0,1,0)</f>
        <v/>
      </c>
      <c r="K36" s="15">
        <f>IF(K35&gt;0,1,0)</f>
        <v/>
      </c>
    </row>
    <row r="38" ht="20" customHeight="1">
      <c r="B38" s="13" t="inlineStr">
        <is>
          <t>Что показывает календарь</t>
        </is>
      </c>
    </row>
    <row r="39" ht="3" customHeight="1">
      <c r="B39" s="14" t="n"/>
      <c r="C39" s="14" t="n"/>
      <c r="D39" s="14" t="n"/>
      <c r="E39" s="14" t="n"/>
      <c r="F39" s="14" t="n"/>
      <c r="G39" s="14" t="n"/>
      <c r="H39" s="14" t="n"/>
      <c r="I39" s="14" t="n"/>
      <c r="J39" s="14" t="n"/>
      <c r="K39" s="14" t="n"/>
      <c r="L39" s="14" t="n"/>
    </row>
    <row r="40">
      <c r="B40" s="7" t="inlineStr">
        <is>
          <t>Минимальный остаток за период</t>
        </is>
      </c>
      <c r="D40" s="15">
        <f>MIN(D34:K34)</f>
        <v/>
      </c>
    </row>
    <row r="41">
      <c r="B41" s="7" t="inlineStr">
        <is>
          <t>Недель ниже неснижаемого остатка</t>
        </is>
      </c>
      <c r="D41" s="15">
        <f>SUM(D36:K36)</f>
        <v/>
      </c>
    </row>
    <row r="42">
      <c r="B42" s="7" t="inlineStr">
        <is>
          <t>Максимальная нехватка</t>
        </is>
      </c>
      <c r="D42" s="15">
        <f>MAX(D35:K35)</f>
        <v/>
      </c>
    </row>
    <row r="43">
      <c r="B43" s="7" t="inlineStr">
        <is>
          <t>Первая тревожная неделя</t>
        </is>
      </c>
      <c r="D43" s="15">
        <f>IF(НедельРазрыва=0,0,MATCH(1,D36:K36,0))</f>
        <v/>
      </c>
    </row>
    <row r="44" ht="22" customHeight="1">
      <c r="C44" s="17" t="inlineStr">
        <is>
          <t>Сколько надо привлечь</t>
        </is>
      </c>
      <c r="D44" s="18">
        <f>МаксНехватка</f>
        <v/>
      </c>
    </row>
    <row r="45">
      <c r="B45" s="3" t="inlineStr">
        <is>
          <t>Вывод</t>
        </is>
      </c>
      <c r="D45" s="7">
        <f>IF(НедельРазрыва=0,"Разрывов нет — денег хватает весь период","Разрыв: нужно привлечь деньги заранее, а не в день платежа")</f>
        <v/>
      </c>
    </row>
    <row r="47">
      <c r="B47" s="7" t="inlineStr">
        <is>
          <t>Денежный поток за период</t>
        </is>
      </c>
      <c r="D47" s="15">
        <f>ИтогоПоступления-ИтогоПлатежи</f>
        <v/>
      </c>
    </row>
    <row r="48">
      <c r="B48" s="7" t="inlineStr">
        <is>
          <t>Остаток на конец периода</t>
        </is>
      </c>
      <c r="D48" s="15">
        <f>ОстатокНачало+ПотокЗаПериод</f>
        <v/>
      </c>
    </row>
    <row r="49" ht="26" customHeight="1">
      <c r="B49" s="10" t="inlineStr">
        <is>
          <t>Календарь не заменяет бюджет: бюджет отвечает на вопрос «сколько заработаем», календарь — «хватит ли денег дожить до этого». Прибыльная компания разоряется именно на второй строке.</t>
        </is>
      </c>
    </row>
    <row r="51">
      <c r="B51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2">
    <mergeCell ref="B49:L49"/>
    <mergeCell ref="B11:L11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2026-09-09T14:08:44Z</dcterms:created>
  <dcterms:modified xmlns:dcterms="http://purl.org/dc/terms/" xmlns:xsi="http://www.w3.org/2001/XMLSchema-instance" xsi:type="dcterms:W3CDTF">2026-09-09T14:08:44Z</dcterms:modified>
</cp:coreProperties>
</file>