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одель" sheetId="1" state="visible" r:id="rId1"/>
  </sheets>
  <definedNames>
    <definedName name="Выручка">'Модель'!$D$11</definedName>
    <definedName name="Себестоимость">'Модель'!$D$12</definedName>
    <definedName name="ЧистаяПрибыль">'Модель'!$D$13</definedName>
    <definedName name="Запасы">'Модель'!$D$14</definedName>
    <definedName name="Дебиторка">'Модель'!$D$15</definedName>
    <definedName name="Кредиторка">'Модель'!$D$16</definedName>
    <definedName name="Капитал">'Модель'!$D$17</definedName>
    <definedName name="ОборотныйКапитал">'Модель'!$D$18</definedName>
    <definedName name="ДоляОборотного">'Модель'!$D$19</definedName>
    <definedName name="ДниЗапасов">'Модель'!$D$23</definedName>
    <definedName name="ДниДебиторки">'Модель'!$D$24</definedName>
    <definedName name="ДниКредиторки">'Модель'!$D$25</definedName>
    <definedName name="ФинЦикл">'Модель'!$D$26</definedName>
    <definedName name="ЖелаемыйРост">'Модель'!$D$31</definedName>
    <definedName name="ДоляРеинвестирования">'Модель'!$D$32</definedName>
    <definedName name="ПриростВыручки">'Модель'!$D$33</definedName>
    <definedName name="ПотребностьОборотный">'Модель'!$D$34</definedName>
    <definedName name="СобственныйИсточник">'Модель'!$D$35</definedName>
    <definedName name="НехваткаДенег">'Модель'!$D$36</definedName>
    <definedName name="РентПродаж">'Модель'!$D$41</definedName>
    <definedName name="ПосильныйРост">'Модель'!$D$42</definedName>
    <definedName name="РазрывРоста">'Модель'!$D$43</definedName>
    <definedName name="СокращениеДней">'Модель'!$D$49</definedName>
    <definedName name="ВысвобождаемыеДеньги">'Модель'!$D$50</definedName>
    <definedName name="НоваяДоляОборотного">'Модель'!$D$51</definedName>
    <definedName name="ПосильныйРостПосле">'Модель'!$D$52</definedName>
    <definedName name="ПрибавкаРоста">'Модель'!$D$53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b val="1"/>
      <color rgb="00161616"/>
      <sz val="11"/>
    </font>
    <font>
      <name val="Segoe UI"/>
      <color rgb="00161616"/>
      <sz val="10"/>
    </font>
    <font>
      <name val="Segoe UI"/>
      <color rgb="000043CE"/>
      <sz val="10"/>
    </font>
    <font>
      <name val="Segoe UI"/>
      <b val="1"/>
      <color rgb="00161616"/>
      <sz val="12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5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E0E0E0"/>
      </bottom>
    </border>
    <border>
      <top style="medium">
        <color rgb="000F62FE"/>
      </top>
      <bottom style="thin">
        <color rgb="00E0E0E0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7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3" fontId="8" fillId="2" borderId="2" applyAlignment="1" pivotButton="0" quotePrefix="0" xfId="0">
      <alignment horizontal="right" vertical="center"/>
    </xf>
    <xf numFmtId="3" fontId="7" fillId="0" borderId="0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  <xf numFmtId="4" fontId="7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  <xf numFmtId="164" fontId="8" fillId="2" borderId="2" applyAlignment="1" pivotButton="0" quotePrefix="0" xfId="0">
      <alignment horizontal="right" vertical="center"/>
    </xf>
    <xf numFmtId="0" fontId="6" fillId="0" borderId="4" applyAlignment="1" pivotButton="0" quotePrefix="0" xfId="0">
      <alignment horizontal="right" vertical="center"/>
    </xf>
    <xf numFmtId="3" fontId="9" fillId="0" borderId="4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55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6" customWidth="1" min="2" max="2"/>
    <col width="14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4" customWidth="1" min="10" max="10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Сколько денег съест рост</t>
        </is>
      </c>
    </row>
    <row r="4" ht="15" customHeight="1">
      <c r="B4" s="3" t="inlineStr">
        <is>
          <t>Потребность в финансировании при заданном росте выручки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Текущее состояние</t>
        </is>
      </c>
    </row>
    <row r="10" ht="3" customHeight="1">
      <c r="B10" s="8" t="n"/>
      <c r="C10" s="8" t="n"/>
      <c r="D10" s="8" t="n"/>
      <c r="E10" s="8" t="n"/>
      <c r="F10" s="8" t="n"/>
      <c r="G10" s="8" t="n"/>
      <c r="H10" s="8" t="n"/>
      <c r="I10" s="8" t="n"/>
    </row>
    <row r="11">
      <c r="B11" s="9" t="inlineStr">
        <is>
          <t>Выручка за год</t>
        </is>
      </c>
      <c r="C11" s="10" t="inlineStr">
        <is>
          <t>₽</t>
        </is>
      </c>
      <c r="D11" s="11" t="n">
        <v>48000000</v>
      </c>
    </row>
    <row r="12">
      <c r="B12" s="9" t="inlineStr">
        <is>
          <t>Себестоимость продаж</t>
        </is>
      </c>
      <c r="C12" s="10" t="inlineStr">
        <is>
          <t>₽</t>
        </is>
      </c>
      <c r="D12" s="11" t="n">
        <v>33600000</v>
      </c>
    </row>
    <row r="13">
      <c r="B13" s="9" t="inlineStr">
        <is>
          <t>Чистая прибыль</t>
        </is>
      </c>
      <c r="C13" s="10" t="inlineStr">
        <is>
          <t>₽</t>
        </is>
      </c>
      <c r="D13" s="11" t="n">
        <v>3840000</v>
      </c>
    </row>
    <row r="14">
      <c r="B14" s="9" t="inlineStr">
        <is>
          <t>Запасы</t>
        </is>
      </c>
      <c r="C14" s="10" t="inlineStr">
        <is>
          <t>₽</t>
        </is>
      </c>
      <c r="D14" s="11" t="n">
        <v>5600000</v>
      </c>
    </row>
    <row r="15">
      <c r="B15" s="9" t="inlineStr">
        <is>
          <t>Дебиторская задолженность</t>
        </is>
      </c>
      <c r="C15" s="10" t="inlineStr">
        <is>
          <t>₽</t>
        </is>
      </c>
      <c r="D15" s="11" t="n">
        <v>6900000</v>
      </c>
    </row>
    <row r="16">
      <c r="B16" s="9" t="inlineStr">
        <is>
          <t>Кредиторская задолженность</t>
        </is>
      </c>
      <c r="C16" s="10" t="inlineStr">
        <is>
          <t>₽</t>
        </is>
      </c>
      <c r="D16" s="11" t="n">
        <v>4100000</v>
      </c>
    </row>
    <row r="17">
      <c r="B17" s="9" t="inlineStr">
        <is>
          <t>Собственный капитал</t>
        </is>
      </c>
      <c r="C17" s="10" t="inlineStr">
        <is>
          <t>₽</t>
        </is>
      </c>
      <c r="D17" s="11" t="n">
        <v>18000000</v>
      </c>
    </row>
    <row r="18">
      <c r="B18" s="9" t="inlineStr">
        <is>
          <t>Оборотный капитал</t>
        </is>
      </c>
      <c r="D18" s="12">
        <f>Запасы+Дебиторка-Кредиторка</f>
        <v/>
      </c>
    </row>
    <row r="19">
      <c r="B19" s="9" t="inlineStr">
        <is>
          <t>Оборотный капитал к выручке</t>
        </is>
      </c>
      <c r="D19" s="13">
        <f>ОборотныйКапитал/Выручка</f>
        <v/>
      </c>
    </row>
    <row r="21" ht="20" customHeight="1">
      <c r="B21" s="7" t="inlineStr">
        <is>
          <t>Циклы</t>
        </is>
      </c>
    </row>
    <row r="22" ht="3" customHeight="1">
      <c r="B22" s="8" t="n"/>
      <c r="C22" s="8" t="n"/>
      <c r="D22" s="8" t="n"/>
      <c r="E22" s="8" t="n"/>
      <c r="F22" s="8" t="n"/>
      <c r="G22" s="8" t="n"/>
      <c r="H22" s="8" t="n"/>
      <c r="I22" s="8" t="n"/>
    </row>
    <row r="23">
      <c r="B23" s="9" t="inlineStr">
        <is>
          <t>Дни запасов</t>
        </is>
      </c>
      <c r="D23" s="14">
        <f>Запасы/Себестоимость*365</f>
        <v/>
      </c>
    </row>
    <row r="24">
      <c r="B24" s="9" t="inlineStr">
        <is>
          <t>Дни дебиторки</t>
        </is>
      </c>
      <c r="D24" s="14">
        <f>Дебиторка/Выручка*365</f>
        <v/>
      </c>
    </row>
    <row r="25">
      <c r="B25" s="9" t="inlineStr">
        <is>
          <t>Дни кредиторки</t>
        </is>
      </c>
      <c r="D25" s="14">
        <f>Кредиторка/Себестоимость*365</f>
        <v/>
      </c>
    </row>
    <row r="26">
      <c r="B26" s="9" t="inlineStr">
        <is>
          <t>Финансовый цикл, дней</t>
        </is>
      </c>
      <c r="D26" s="14">
        <f>ДниЗапасов+ДниДебиторки-ДниКредиторки</f>
        <v/>
      </c>
    </row>
    <row r="27" ht="26" customHeight="1">
      <c r="B27" s="15" t="inlineStr">
        <is>
          <t>Чем длиннее финансовый цикл, тем дороже обходится каждый процент роста: деньги уходят в оборот сразу, а возвращаются через цикл.</t>
        </is>
      </c>
    </row>
    <row r="29" ht="20" customHeight="1">
      <c r="B29" s="7" t="inlineStr">
        <is>
          <t>Планируемый рост</t>
        </is>
      </c>
    </row>
    <row r="30" ht="3" customHeight="1">
      <c r="B30" s="8" t="n"/>
      <c r="C30" s="8" t="n"/>
      <c r="D30" s="8" t="n"/>
      <c r="E30" s="8" t="n"/>
      <c r="F30" s="8" t="n"/>
      <c r="G30" s="8" t="n"/>
      <c r="H30" s="8" t="n"/>
      <c r="I30" s="8" t="n"/>
    </row>
    <row r="31">
      <c r="B31" s="9" t="inlineStr">
        <is>
          <t>Желаемый рост выручки</t>
        </is>
      </c>
      <c r="C31" s="10" t="inlineStr">
        <is>
          <t>%</t>
        </is>
      </c>
      <c r="D31" s="16" t="n">
        <v>0.4</v>
      </c>
    </row>
    <row r="32">
      <c r="B32" s="9" t="inlineStr">
        <is>
          <t>Доля прибыли, остающаяся в компании</t>
        </is>
      </c>
      <c r="C32" s="10" t="inlineStr">
        <is>
          <t>%</t>
        </is>
      </c>
      <c r="D32" s="16" t="n">
        <v>0.7</v>
      </c>
    </row>
    <row r="33">
      <c r="B33" s="9" t="inlineStr">
        <is>
          <t>Прирост выручки</t>
        </is>
      </c>
      <c r="D33" s="12">
        <f>Выручка*ЖелаемыйРост</f>
        <v/>
      </c>
    </row>
    <row r="34">
      <c r="B34" s="9" t="inlineStr">
        <is>
          <t>Потребность в оборотном капитале</t>
        </is>
      </c>
      <c r="D34" s="12">
        <f>ПриростВыручки*ДоляОборотного</f>
        <v/>
      </c>
    </row>
    <row r="35">
      <c r="B35" s="9" t="inlineStr">
        <is>
          <t>Прибыль, остающаяся в компании</t>
        </is>
      </c>
      <c r="D35" s="12">
        <f>ЧистаяПрибыль*(1+ЖелаемыйРост)*ДоляРеинвестирования</f>
        <v/>
      </c>
    </row>
    <row r="36" ht="22" customHeight="1">
      <c r="C36" s="17" t="inlineStr">
        <is>
          <t>Нехватка денег на рост</t>
        </is>
      </c>
      <c r="D36" s="18">
        <f>MAX(0,ПотребностьОборотный-СобственныйИсточник)</f>
        <v/>
      </c>
    </row>
    <row r="37">
      <c r="B37" s="3" t="inlineStr">
        <is>
          <t>Вывод</t>
        </is>
      </c>
      <c r="D37" s="9">
        <f>IF(НехваткаДенег&lt;=0,"Рост финансируется собственной прибылью","Рост требует внешних денег — кредита или вклада собственника")</f>
        <v/>
      </c>
    </row>
    <row r="39" ht="20" customHeight="1">
      <c r="B39" s="7" t="inlineStr">
        <is>
          <t>Какой рост компания тянет сама</t>
        </is>
      </c>
    </row>
    <row r="40" ht="3" customHeight="1">
      <c r="B40" s="8" t="n"/>
      <c r="C40" s="8" t="n"/>
      <c r="D40" s="8" t="n"/>
      <c r="E40" s="8" t="n"/>
      <c r="F40" s="8" t="n"/>
      <c r="G40" s="8" t="n"/>
      <c r="H40" s="8" t="n"/>
      <c r="I40" s="8" t="n"/>
    </row>
    <row r="41">
      <c r="B41" s="9" t="inlineStr">
        <is>
          <t>Рентабельность продаж</t>
        </is>
      </c>
      <c r="D41" s="13">
        <f>ЧистаяПрибыль/Выручка</f>
        <v/>
      </c>
    </row>
    <row r="42">
      <c r="B42" s="9" t="inlineStr">
        <is>
          <t>Максимальный самофинансируемый рост</t>
        </is>
      </c>
      <c r="D42" s="13">
        <f>РентПродаж*ДоляРеинвестирования/(ДоляОборотного-РентПродаж*ДоляРеинвестирования)</f>
        <v/>
      </c>
    </row>
    <row r="43">
      <c r="B43" s="9" t="inlineStr">
        <is>
          <t>Разрыв между желаемым и посильным</t>
        </is>
      </c>
      <c r="D43" s="13">
        <f>ЖелаемыйРост-ПосильныйРост</f>
        <v/>
      </c>
    </row>
    <row r="44">
      <c r="B44" s="3" t="inlineStr">
        <is>
          <t>Оценка планов</t>
        </is>
      </c>
      <c r="D44" s="9">
        <f>IF(РазрывРоста&lt;=0,"Планы роста обеспечены собственными деньгами","Планы опережают возможности: либо деньги извне, либо короче цикл, либо выше маржа")</f>
        <v/>
      </c>
    </row>
    <row r="45" ht="26" customHeight="1">
      <c r="B45" s="15" t="inlineStr">
        <is>
          <t>Формула посильного роста показывает главное: ускориться без внешних денег можно тремя способами — заработать больше с рубля продаж, оставить в компании больше прибыли или сократить оборотный капитал. Четвёртого нет.</t>
        </is>
      </c>
    </row>
    <row r="47" ht="20" customHeight="1">
      <c r="B47" s="7" t="inlineStr">
        <is>
          <t>Что даёт сокращение цикла</t>
        </is>
      </c>
    </row>
    <row r="48" ht="3" customHeight="1">
      <c r="B48" s="8" t="n"/>
      <c r="C48" s="8" t="n"/>
      <c r="D48" s="8" t="n"/>
      <c r="E48" s="8" t="n"/>
      <c r="F48" s="8" t="n"/>
      <c r="G48" s="8" t="n"/>
      <c r="H48" s="8" t="n"/>
      <c r="I48" s="8" t="n"/>
    </row>
    <row r="49">
      <c r="B49" s="9" t="inlineStr">
        <is>
          <t>На сколько дней сократим цикл</t>
        </is>
      </c>
      <c r="C49" s="10" t="inlineStr">
        <is>
          <t>дн.</t>
        </is>
      </c>
      <c r="D49" s="11" t="n">
        <v>15</v>
      </c>
    </row>
    <row r="50">
      <c r="B50" s="9" t="inlineStr">
        <is>
          <t>Высвобождаемые деньги</t>
        </is>
      </c>
      <c r="D50" s="12">
        <f>СокращениеДней/365*Выручка</f>
        <v/>
      </c>
    </row>
    <row r="51">
      <c r="B51" s="9" t="inlineStr">
        <is>
          <t>Новая доля оборотного капитала</t>
        </is>
      </c>
      <c r="D51" s="13">
        <f>(ОборотныйКапитал-ВысвобождаемыеДеньги)/Выручка</f>
        <v/>
      </c>
    </row>
    <row r="52">
      <c r="B52" s="9" t="inlineStr">
        <is>
          <t>Посильный рост после сокращения цикла</t>
        </is>
      </c>
      <c r="D52" s="13">
        <f>РентПродаж*ДоляРеинвестирования/(НоваяДоляОборотного-РентПродаж*ДоляРеинвестирования)</f>
        <v/>
      </c>
    </row>
    <row r="53">
      <c r="B53" s="9" t="inlineStr">
        <is>
          <t>Прибавка к посильному росту</t>
        </is>
      </c>
      <c r="D53" s="13">
        <f>ПосильныйРостПосле-ПосильныйРост</f>
        <v/>
      </c>
    </row>
    <row r="55">
      <c r="B55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2">
    <mergeCell ref="B27:I27"/>
    <mergeCell ref="B45:I45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2026-09-09T14:08:44Z</dcterms:created>
  <dcterms:modified xmlns:dcterms="http://purl.org/dc/terms/" xmlns:xsi="http://www.w3.org/2001/XMLSchema-instance" xsi:type="dcterms:W3CDTF">2026-09-09T14:08:44Z</dcterms:modified>
</cp:coreProperties>
</file>