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Безрисковая">'Модель'!$D$11</definedName>
    <definedName name="Налог">'Модель'!$D$12</definedName>
    <definedName name="ERP">'Модель'!$D$17</definedName>
    <definedName name="Страновая">'Модель'!$D$18</definedName>
    <definedName name="РазмерCAPM">'Модель'!$D$19</definedName>
    <definedName name="БетаU">'Модель'!$D$20</definedName>
    <definedName name="DE">'Модель'!$D$21</definedName>
    <definedName name="БетаL">'Модель'!$D$22</definedName>
    <definedName name="KeCAPM">'Модель'!$D$23</definedName>
    <definedName name="ПрРазмер">'Модель'!$D$28</definedName>
    <definedName name="ПрУправление">'Модель'!$D$29</definedName>
    <definedName name="ПрСтруктура">'Модель'!$D$30</definedName>
    <definedName name="ПрТовар">'Модель'!$D$31</definedName>
    <definedName name="ПрТерритория">'Модель'!$D$32</definedName>
    <definedName name="ПрКлиенты">'Модель'!$D$33</definedName>
    <definedName name="ПрПрогноз">'Модель'!$D$34</definedName>
    <definedName name="СуммаПремий">'Модель'!$D$35</definedName>
    <definedName name="KeКум">'Модель'!$D$36</definedName>
    <definedName name="Расхождение">'Модель'!$D$41</definedName>
    <definedName name="ВесCAPM">'Модель'!$D$43</definedName>
    <definedName name="Ke">'Модель'!$D$44</definedName>
    <definedName name="KdДо">'Модель'!$D$48</definedName>
    <definedName name="Kd">'Модель'!$D$49</definedName>
    <definedName name="ВесE">'Модель'!$D$50</definedName>
    <definedName name="ВесD">'Модель'!$D$51</definedName>
    <definedName name="WACC">'Модель'!$D$52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164" fontId="8" fillId="2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2" fontId="8" fillId="2" borderId="2" applyAlignment="1" pivotButton="0" quotePrefix="0" xfId="0">
      <alignment horizontal="right" vertical="center"/>
    </xf>
    <xf numFmtId="2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6" fillId="0" borderId="4" applyAlignment="1" pivotButton="0" quotePrefix="0" xfId="0">
      <alignment horizontal="right" vertical="center"/>
    </xf>
    <xf numFmtId="164" fontId="9" fillId="0" borderId="4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56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Ставка дисконтирования</t>
        </is>
      </c>
    </row>
    <row r="4" ht="15" customHeight="1">
      <c r="B4" s="3" t="inlineStr">
        <is>
          <t>Ставка методом CAPM и кумулятивным построением, расчёт WACC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Общие параметры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Безрисковая ставка</t>
        </is>
      </c>
      <c r="C11" s="10" t="inlineStr">
        <is>
          <t>%</t>
        </is>
      </c>
      <c r="D11" s="11" t="n">
        <v>0.135</v>
      </c>
    </row>
    <row r="12">
      <c r="B12" s="9" t="inlineStr">
        <is>
          <t>Ставка налога на прибыль</t>
        </is>
      </c>
      <c r="C12" s="10" t="inlineStr">
        <is>
          <t>%</t>
        </is>
      </c>
      <c r="D12" s="11" t="n">
        <v>0.25</v>
      </c>
    </row>
    <row r="13" ht="26" customHeight="1">
      <c r="B13" s="12" t="inlineStr">
        <is>
          <t>Безрисковая ставка — в валюте потока и на срок, сопоставимый с горизонтом оценки. Для рублёвого потока это доходность длинных ОФЗ.</t>
        </is>
      </c>
    </row>
    <row r="15" ht="20" customHeight="1">
      <c r="B15" s="7" t="inlineStr">
        <is>
          <t>Метод 1 — CAPM</t>
        </is>
      </c>
    </row>
    <row r="16" ht="3" customHeight="1">
      <c r="B16" s="8" t="n"/>
      <c r="C16" s="8" t="n"/>
      <c r="D16" s="8" t="n"/>
      <c r="E16" s="8" t="n"/>
      <c r="F16" s="8" t="n"/>
      <c r="G16" s="8" t="n"/>
      <c r="H16" s="8" t="n"/>
      <c r="I16" s="8" t="n"/>
    </row>
    <row r="17">
      <c r="B17" s="9" t="inlineStr">
        <is>
          <t>Премия за риск вложения в акции (ERP)</t>
        </is>
      </c>
      <c r="C17" s="10" t="inlineStr">
        <is>
          <t>%</t>
        </is>
      </c>
      <c r="D17" s="11" t="n">
        <v>0.075</v>
      </c>
    </row>
    <row r="18">
      <c r="B18" s="9" t="inlineStr">
        <is>
          <t>Страновая премия</t>
        </is>
      </c>
      <c r="C18" s="10" t="inlineStr">
        <is>
          <t>%</t>
        </is>
      </c>
      <c r="D18" s="11" t="n">
        <v>0.035</v>
      </c>
    </row>
    <row r="19">
      <c r="B19" s="9" t="inlineStr">
        <is>
          <t>Премия за малый размер</t>
        </is>
      </c>
      <c r="C19" s="10" t="inlineStr">
        <is>
          <t>%</t>
        </is>
      </c>
      <c r="D19" s="11" t="n">
        <v>0.02</v>
      </c>
    </row>
    <row r="20">
      <c r="B20" s="9" t="inlineStr">
        <is>
          <t>Бета отраслевая, без рычага</t>
        </is>
      </c>
      <c r="D20" s="13" t="n">
        <v>0.85</v>
      </c>
    </row>
    <row r="21">
      <c r="B21" s="9" t="inlineStr">
        <is>
          <t>Целевое D/E</t>
        </is>
      </c>
      <c r="D21" s="13" t="n">
        <v>0.45</v>
      </c>
    </row>
    <row r="22">
      <c r="B22" s="9" t="inlineStr">
        <is>
          <t>Бета с рычагом (Хамада)</t>
        </is>
      </c>
      <c r="D22" s="14">
        <f>БетаU*(1+(1-Налог)*DE)</f>
        <v/>
      </c>
    </row>
    <row r="23">
      <c r="B23" s="9" t="inlineStr">
        <is>
          <t>Стоимость капитала по CAPM</t>
        </is>
      </c>
      <c r="D23" s="15">
        <f>Безрисковая+БетаL*ERP+Страновая+РазмерCAPM</f>
        <v/>
      </c>
    </row>
    <row r="24" ht="26" customHeight="1">
      <c r="B24" s="12" t="inlineStr">
        <is>
          <t>βL = βU × (1 + (1 − t) × D/E). Публикуемые отраслевые беты очищены от рычага; долг возвращает акционеру дополнительный риск, и его надо учесть.</t>
        </is>
      </c>
    </row>
    <row r="26" ht="20" customHeight="1">
      <c r="B26" s="7" t="inlineStr">
        <is>
          <t>Метод 2 — кумулятивное построение</t>
        </is>
      </c>
    </row>
    <row r="27" ht="3" customHeight="1">
      <c r="B27" s="8" t="n"/>
      <c r="C27" s="8" t="n"/>
      <c r="D27" s="8" t="n"/>
      <c r="E27" s="8" t="n"/>
      <c r="F27" s="8" t="n"/>
      <c r="G27" s="8" t="n"/>
      <c r="H27" s="8" t="n"/>
      <c r="I27" s="8" t="n"/>
    </row>
    <row r="28">
      <c r="B28" s="9" t="inlineStr">
        <is>
          <t>Премия за размер компании</t>
        </is>
      </c>
      <c r="C28" s="10" t="inlineStr">
        <is>
          <t>%</t>
        </is>
      </c>
      <c r="D28" s="11" t="n">
        <v>0.035</v>
      </c>
    </row>
    <row r="29">
      <c r="B29" s="9" t="inlineStr">
        <is>
          <t>Премия за качество управления</t>
        </is>
      </c>
      <c r="C29" s="10" t="inlineStr">
        <is>
          <t>%</t>
        </is>
      </c>
      <c r="D29" s="11" t="n">
        <v>0.02</v>
      </c>
    </row>
    <row r="30">
      <c r="B30" s="9" t="inlineStr">
        <is>
          <t>Премия за финансовую структуру</t>
        </is>
      </c>
      <c r="C30" s="10" t="inlineStr">
        <is>
          <t>%</t>
        </is>
      </c>
      <c r="D30" s="11" t="n">
        <v>0.025</v>
      </c>
    </row>
    <row r="31">
      <c r="B31" s="9" t="inlineStr">
        <is>
          <t>Премия за товарную диверсификацию</t>
        </is>
      </c>
      <c r="C31" s="10" t="inlineStr">
        <is>
          <t>%</t>
        </is>
      </c>
      <c r="D31" s="11" t="n">
        <v>0.015</v>
      </c>
    </row>
    <row r="32">
      <c r="B32" s="9" t="inlineStr">
        <is>
          <t>Премия за территориальную диверсификацию</t>
        </is>
      </c>
      <c r="C32" s="10" t="inlineStr">
        <is>
          <t>%</t>
        </is>
      </c>
      <c r="D32" s="11" t="n">
        <v>0.01</v>
      </c>
    </row>
    <row r="33">
      <c r="B33" s="9" t="inlineStr">
        <is>
          <t>Премия за концентрацию клиентов</t>
        </is>
      </c>
      <c r="C33" s="10" t="inlineStr">
        <is>
          <t>%</t>
        </is>
      </c>
      <c r="D33" s="11" t="n">
        <v>0.03</v>
      </c>
    </row>
    <row r="34">
      <c r="B34" s="9" t="inlineStr">
        <is>
          <t>Премия за непредсказуемость прибыли</t>
        </is>
      </c>
      <c r="C34" s="10" t="inlineStr">
        <is>
          <t>%</t>
        </is>
      </c>
      <c r="D34" s="11" t="n">
        <v>0.02</v>
      </c>
    </row>
    <row r="35">
      <c r="B35" s="9" t="inlineStr">
        <is>
          <t>Сумма премий за риск</t>
        </is>
      </c>
      <c r="D35" s="15">
        <f>ПрРазмер+ПрУправление+ПрСтруктура+ПрТовар+ПрТерритория+ПрКлиенты+ПрПрогноз</f>
        <v/>
      </c>
    </row>
    <row r="36">
      <c r="B36" s="9" t="inlineStr">
        <is>
          <t>Стоимость капитала кумулятивным методом</t>
        </is>
      </c>
      <c r="D36" s="15">
        <f>Безрисковая+СуммаПремий</f>
        <v/>
      </c>
    </row>
    <row r="37" ht="26" customHeight="1">
      <c r="B37" s="12" t="inlineStr">
        <is>
          <t>Каждая премия — от 0 до 5 %. Оценщик обязан объяснить словами, почему именно столько: «премия за концентрацию 3 %, потому что два клиента дают 60 % выручки».</t>
        </is>
      </c>
    </row>
    <row r="39" ht="20" customHeight="1">
      <c r="B39" s="7" t="inlineStr">
        <is>
          <t>Сравнение методов</t>
        </is>
      </c>
    </row>
    <row r="40" ht="3" customHeight="1">
      <c r="B40" s="8" t="n"/>
      <c r="C40" s="8" t="n"/>
      <c r="D40" s="8" t="n"/>
      <c r="E40" s="8" t="n"/>
      <c r="F40" s="8" t="n"/>
      <c r="G40" s="8" t="n"/>
      <c r="H40" s="8" t="n"/>
      <c r="I40" s="8" t="n"/>
    </row>
    <row r="41">
      <c r="B41" s="9" t="inlineStr">
        <is>
          <t>Разница между методами</t>
        </is>
      </c>
      <c r="D41" s="15">
        <f>ABS(KeCAPM-KeКум)</f>
        <v/>
      </c>
    </row>
    <row r="42">
      <c r="B42" s="3" t="inlineStr">
        <is>
          <t>Вывод</t>
        </is>
      </c>
      <c r="D42" s="9">
        <f>IF(Расхождение&lt;=0.03,"Методы сходятся — можно брать среднее","Расхождение больше 3 п.п. — разберитесь, какой метод ближе к этой компании")</f>
        <v/>
      </c>
    </row>
    <row r="43">
      <c r="B43" s="9" t="inlineStr">
        <is>
          <t>Вес метода CAPM в итоге</t>
        </is>
      </c>
      <c r="C43" s="10" t="inlineStr">
        <is>
          <t>%</t>
        </is>
      </c>
      <c r="D43" s="11" t="n">
        <v>0.5</v>
      </c>
    </row>
    <row r="44">
      <c r="B44" s="9" t="inlineStr">
        <is>
          <t>Стоимость собственного капитала (принятая)</t>
        </is>
      </c>
      <c r="D44" s="15">
        <f>ВесCAPM*KeCAPM+(1-ВесCAPM)*KeКум</f>
        <v/>
      </c>
    </row>
    <row r="46" ht="20" customHeight="1">
      <c r="B46" s="7" t="inlineStr">
        <is>
          <t>Переход к WACC</t>
        </is>
      </c>
    </row>
    <row r="47" ht="3" customHeight="1">
      <c r="B47" s="8" t="n"/>
      <c r="C47" s="8" t="n"/>
      <c r="D47" s="8" t="n"/>
      <c r="E47" s="8" t="n"/>
      <c r="F47" s="8" t="n"/>
      <c r="G47" s="8" t="n"/>
      <c r="H47" s="8" t="n"/>
      <c r="I47" s="8" t="n"/>
    </row>
    <row r="48">
      <c r="B48" s="9" t="inlineStr">
        <is>
          <t>Стоимость долга до налога</t>
        </is>
      </c>
      <c r="C48" s="10" t="inlineStr">
        <is>
          <t>%</t>
        </is>
      </c>
      <c r="D48" s="11" t="n">
        <v>0.19</v>
      </c>
    </row>
    <row r="49">
      <c r="B49" s="9" t="inlineStr">
        <is>
          <t>Стоимость долга после налога</t>
        </is>
      </c>
      <c r="D49" s="15">
        <f>KdДо*(1-Налог)</f>
        <v/>
      </c>
    </row>
    <row r="50">
      <c r="B50" s="9" t="inlineStr">
        <is>
          <t>Доля собственного капитала</t>
        </is>
      </c>
      <c r="D50" s="15">
        <f>1/(1+DE)</f>
        <v/>
      </c>
    </row>
    <row r="51">
      <c r="B51" s="9" t="inlineStr">
        <is>
          <t>Доля долга</t>
        </is>
      </c>
      <c r="D51" s="15">
        <f>DE/(1+DE)</f>
        <v/>
      </c>
    </row>
    <row r="52" ht="22" customHeight="1">
      <c r="C52" s="16" t="inlineStr">
        <is>
          <t>WACC</t>
        </is>
      </c>
      <c r="D52" s="17">
        <f>ВесE*Ke+ВесD*Kd</f>
        <v/>
      </c>
    </row>
    <row r="54" ht="26" customHeight="1">
      <c r="B54" s="12" t="inlineStr">
        <is>
          <t>WACC применяется к потоку до долга (FCFF). Если дисконтируете поток на собственника (FCFE), ставкой служит Ke, а не WACC — это самая частая ошибка.</t>
        </is>
      </c>
    </row>
    <row r="56">
      <c r="B56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4">
    <mergeCell ref="B13:I13"/>
    <mergeCell ref="B24:I24"/>
    <mergeCell ref="B37:I37"/>
    <mergeCell ref="B54:I54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2026-09-09T14:08:44Z</dcterms:created>
  <dcterms:modified xmlns:dcterms="http://purl.org/dc/terms/" xmlns:xsi="http://www.w3.org/2001/XMLSchema-instance" xsi:type="dcterms:W3CDTF">2026-09-09T14:08:44Z</dcterms:modified>
</cp:coreProperties>
</file>