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Модель" sheetId="1" state="visible" r:id="rId1"/>
  </sheets>
  <definedNames>
    <definedName name="Выручка">'Модель'!$D$11</definedName>
    <definedName name="ПрибыльОтчётная">'Модель'!$D$12</definedName>
    <definedName name="Амортизация">'Модель'!$D$13</definedName>
    <definedName name="EbitdaОтчётная">'Модель'!$D$14</definedName>
    <definedName name="ЗарплатаСверх">'Модель'!$D$18</definedName>
    <definedName name="ЛичныеРасходы">'Модель'!$D$19</definedName>
    <definedName name="РазовыеРасходы">'Модель'!$D$20</definedName>
    <definedName name="НепрофильныеРасходы">'Модель'!$D$21</definedName>
    <definedName name="КорректировкиПлюс">'Модель'!$D$22</definedName>
    <definedName name="НедоплаченнаяАренда">'Модель'!$D$26</definedName>
    <definedName name="РазовыеДоходы">'Модель'!$D$27</definedName>
    <definedName name="НедоначисленныеРезервы">'Модель'!$D$28</definedName>
    <definedName name="ЗарплатаДиректора">'Модель'!$D$29</definedName>
    <definedName name="КорректировкиМинус">'Модель'!$D$30</definedName>
    <definedName name="EbitdaНормализованная">'Модель'!$D$35</definedName>
    <definedName name="ИзменениеEbitda">'Модель'!$D$36</definedName>
    <definedName name="ИзменениеПроцент">'Модель'!$D$37</definedName>
    <definedName name="РентабельностьОтчётная">'Модель'!$D$38</definedName>
    <definedName name="РентабельностьНормализованная">'Модель'!$D$39</definedName>
    <definedName name="Мультипликатор">'Модель'!$D$43</definedName>
    <definedName name="ЧистыйДолг">'Модель'!$D$44</definedName>
    <definedName name="СтоимостьПоОтчётной">'Модель'!$D$45</definedName>
    <definedName name="СтоимостьПоНормализованной">'Модель'!$D$46</definedName>
    <definedName name="РазницаСтоимости">'Модель'!$D$47</definedName>
    <definedName name="ЦенаЗаДолю">'Модель'!$D$48</definedName>
    <definedName name="ЦенаПоОтчётной">'Модель'!$D$49</definedName>
    <definedName name="СпорнаяСтатья">'Модель'!$D$54</definedName>
    <definedName name="ВлияниеСпорной">'Модель'!$D$55</definedName>
    <definedName name="ДоляСпорнойВЦене">'Модель'!$D$56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0F62FE"/>
      <sz val="8"/>
    </font>
    <font>
      <name val="Segoe UI"/>
      <color rgb="00161616"/>
      <sz val="18"/>
    </font>
    <font>
      <name val="Segoe UI"/>
      <color rgb="00525252"/>
      <sz val="10"/>
    </font>
    <font>
      <name val="Segoe UI"/>
      <color rgb="000043CE"/>
      <sz val="9"/>
    </font>
    <font>
      <name val="Segoe UI"/>
      <color rgb="008D949E"/>
      <sz val="9"/>
    </font>
    <font>
      <name val="Segoe UI"/>
      <b val="1"/>
      <color rgb="00161616"/>
      <sz val="11"/>
    </font>
    <font>
      <name val="Segoe UI"/>
      <color rgb="00161616"/>
      <sz val="10"/>
    </font>
    <font>
      <name val="Segoe UI"/>
      <color rgb="000043CE"/>
      <sz val="10"/>
    </font>
  </fonts>
  <fills count="3">
    <fill>
      <patternFill/>
    </fill>
    <fill>
      <patternFill patternType="gray125"/>
    </fill>
    <fill>
      <patternFill patternType="solid">
        <fgColor rgb="00E8F1FF"/>
      </patternFill>
    </fill>
  </fills>
  <borders count="4">
    <border>
      <left/>
      <right/>
      <top/>
      <bottom/>
      <diagonal/>
    </border>
    <border>
      <top style="thin">
        <color rgb="00161616"/>
      </top>
    </border>
    <border>
      <left style="thin">
        <color rgb="00A6C8FF"/>
      </left>
      <right style="thin">
        <color rgb="00A6C8FF"/>
      </right>
      <top style="thin">
        <color rgb="00A6C8FF"/>
      </top>
      <bottom style="thin">
        <color rgb="00A6C8FF"/>
      </bottom>
    </border>
    <border>
      <bottom style="thin">
        <color rgb="00E0E0E0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0" fillId="0" borderId="1" pivotButton="0" quotePrefix="0" xfId="0"/>
    <xf numFmtId="0" fontId="4" fillId="2" borderId="2" pivotButton="0" quotePrefix="0" xfId="0"/>
    <xf numFmtId="0" fontId="5" fillId="0" borderId="0" pivotButton="0" quotePrefix="0" xfId="0"/>
    <xf numFmtId="0" fontId="6" fillId="0" borderId="0" applyAlignment="1" pivotButton="0" quotePrefix="0" xfId="0">
      <alignment horizontal="left" vertical="center"/>
    </xf>
    <xf numFmtId="0" fontId="0" fillId="0" borderId="3" pivotButton="0" quotePrefix="0" xfId="0"/>
    <xf numFmtId="0" fontId="7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3" fontId="8" fillId="2" borderId="2" applyAlignment="1" pivotButton="0" quotePrefix="0" xfId="0">
      <alignment horizontal="right" vertical="center"/>
    </xf>
    <xf numFmtId="3" fontId="7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top" wrapText="1"/>
    </xf>
    <xf numFmtId="164" fontId="7" fillId="0" borderId="0" applyAlignment="1" pivotButton="0" quotePrefix="0" xfId="0">
      <alignment horizontal="right" vertical="center"/>
    </xf>
    <xf numFmtId="2" fontId="8" fillId="2" borderId="2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0</rowOff>
    </from>
    <ext cx="16002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F62FE"/>
    <outlinePr summaryBelow="1" summaryRight="1"/>
    <pageSetUpPr fitToPage="1"/>
  </sheetPr>
  <dimension ref="B2:K59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46" customWidth="1" min="2" max="2"/>
    <col width="14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4" customWidth="1" min="10" max="10"/>
  </cols>
  <sheetData>
    <row r="1" ht="26" customHeight="1"/>
    <row r="2" ht="14" customHeight="1">
      <c r="B2" s="1" t="inlineStr">
        <is>
          <t>ФИНТАКТИКА · МОДЕЛЬ</t>
        </is>
      </c>
    </row>
    <row r="3" ht="26" customHeight="1">
      <c r="B3" s="2" t="inlineStr">
        <is>
          <t>Нормализованная EBITDA</t>
        </is>
      </c>
    </row>
    <row r="4" ht="15" customHeight="1">
      <c r="B4" s="3" t="inlineStr">
        <is>
          <t>Корректировки прибыли перед оценкой и влияние на цену сделки</t>
        </is>
      </c>
    </row>
    <row r="5" ht="6" customHeight="1"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7">
      <c r="B7" s="5" t="inlineStr">
        <is>
          <t>Голубые ячейки — ввод</t>
        </is>
      </c>
      <c r="D7" s="6" t="inlineStr">
        <is>
          <t>белые — расчёт по формуле,  серые с синей чертой — итог</t>
        </is>
      </c>
    </row>
    <row r="9" ht="20" customHeight="1">
      <c r="B9" s="7" t="inlineStr">
        <is>
          <t>Отчётные показатели за год</t>
        </is>
      </c>
    </row>
    <row r="10" ht="3" customHeight="1">
      <c r="B10" s="8" t="n"/>
      <c r="C10" s="8" t="n"/>
      <c r="D10" s="8" t="n"/>
      <c r="E10" s="8" t="n"/>
      <c r="F10" s="8" t="n"/>
      <c r="G10" s="8" t="n"/>
      <c r="H10" s="8" t="n"/>
      <c r="I10" s="8" t="n"/>
    </row>
    <row r="11">
      <c r="B11" s="9" t="inlineStr">
        <is>
          <t>Выручка</t>
        </is>
      </c>
      <c r="C11" s="10" t="inlineStr">
        <is>
          <t>₽</t>
        </is>
      </c>
      <c r="D11" s="11" t="n">
        <v>420000000</v>
      </c>
    </row>
    <row r="12">
      <c r="B12" s="9" t="inlineStr">
        <is>
          <t>Прибыль от продаж по отчётности</t>
        </is>
      </c>
      <c r="C12" s="10" t="inlineStr">
        <is>
          <t>₽</t>
        </is>
      </c>
      <c r="D12" s="11" t="n">
        <v>38000000</v>
      </c>
    </row>
    <row r="13">
      <c r="B13" s="9" t="inlineStr">
        <is>
          <t>Амортизация</t>
        </is>
      </c>
      <c r="C13" s="10" t="inlineStr">
        <is>
          <t>₽</t>
        </is>
      </c>
      <c r="D13" s="11" t="n">
        <v>14000000</v>
      </c>
    </row>
    <row r="14">
      <c r="B14" s="9" t="inlineStr">
        <is>
          <t>EBITDA по отчётности</t>
        </is>
      </c>
      <c r="D14" s="12">
        <f>ПрибыльОтчётная+Амортизация</f>
        <v/>
      </c>
    </row>
    <row r="16" ht="20" customHeight="1">
      <c r="B16" s="7" t="inlineStr">
        <is>
          <t>Корректировки: убрать то, чего не будет у покупателя</t>
        </is>
      </c>
    </row>
    <row r="17" ht="3" customHeight="1">
      <c r="B17" s="8" t="n"/>
      <c r="C17" s="8" t="n"/>
      <c r="D17" s="8" t="n"/>
      <c r="E17" s="8" t="n"/>
      <c r="F17" s="8" t="n"/>
      <c r="G17" s="8" t="n"/>
      <c r="H17" s="8" t="n"/>
      <c r="I17" s="8" t="n"/>
    </row>
    <row r="18">
      <c r="B18" s="9" t="inlineStr">
        <is>
          <t>Зарплата собственника сверх рыночной</t>
        </is>
      </c>
      <c r="C18" s="10" t="inlineStr">
        <is>
          <t>₽</t>
        </is>
      </c>
      <c r="D18" s="11" t="n">
        <v>6000000</v>
      </c>
    </row>
    <row r="19">
      <c r="B19" s="9" t="inlineStr">
        <is>
          <t>Личные расходы, проведённые через компанию</t>
        </is>
      </c>
      <c r="C19" s="10" t="inlineStr">
        <is>
          <t>₽</t>
        </is>
      </c>
      <c r="D19" s="11" t="n">
        <v>2800000</v>
      </c>
    </row>
    <row r="20">
      <c r="B20" s="9" t="inlineStr">
        <is>
          <t>Разовые расходы (суд, переезд, штрафы)</t>
        </is>
      </c>
      <c r="C20" s="10" t="inlineStr">
        <is>
          <t>₽</t>
        </is>
      </c>
      <c r="D20" s="11" t="n">
        <v>4500000</v>
      </c>
    </row>
    <row r="21">
      <c r="B21" s="9" t="inlineStr">
        <is>
          <t>Расходы на непрофильные активы</t>
        </is>
      </c>
      <c r="C21" s="10" t="inlineStr">
        <is>
          <t>₽</t>
        </is>
      </c>
      <c r="D21" s="11" t="n">
        <v>1900000</v>
      </c>
    </row>
    <row r="22">
      <c r="B22" s="9" t="inlineStr">
        <is>
          <t>Итого прибавляем</t>
        </is>
      </c>
      <c r="D22" s="12">
        <f>ЗарплатаСверх+ЛичныеРасходы+РазовыеРасходы+НепрофильныеРасходы</f>
        <v/>
      </c>
    </row>
    <row r="24" ht="20" customHeight="1">
      <c r="B24" s="7" t="inlineStr">
        <is>
          <t>Корректировки: добавить то, что появится у покупателя</t>
        </is>
      </c>
    </row>
    <row r="25" ht="3" customHeight="1">
      <c r="B25" s="8" t="n"/>
      <c r="C25" s="8" t="n"/>
      <c r="D25" s="8" t="n"/>
      <c r="E25" s="8" t="n"/>
      <c r="F25" s="8" t="n"/>
      <c r="G25" s="8" t="n"/>
      <c r="H25" s="8" t="n"/>
      <c r="I25" s="8" t="n"/>
    </row>
    <row r="26">
      <c r="B26" s="9" t="inlineStr">
        <is>
          <t>Аренда у связанных лиц ниже рыночной (доплата до рынка)</t>
        </is>
      </c>
      <c r="C26" s="10" t="inlineStr">
        <is>
          <t>₽</t>
        </is>
      </c>
      <c r="D26" s="11" t="n">
        <v>3600000</v>
      </c>
    </row>
    <row r="27">
      <c r="B27" s="9" t="inlineStr">
        <is>
          <t>Разовые доходы, которые не повторятся</t>
        </is>
      </c>
      <c r="C27" s="10" t="inlineStr">
        <is>
          <t>₽</t>
        </is>
      </c>
      <c r="D27" s="11" t="n">
        <v>5200000</v>
      </c>
    </row>
    <row r="28">
      <c r="B28" s="9" t="inlineStr">
        <is>
          <t>Недоначисленные резервы и отложенный ремонт</t>
        </is>
      </c>
      <c r="C28" s="10" t="inlineStr">
        <is>
          <t>₽</t>
        </is>
      </c>
      <c r="D28" s="11" t="n">
        <v>2400000</v>
      </c>
    </row>
    <row r="29">
      <c r="B29" s="9" t="inlineStr">
        <is>
          <t>Зарплата нанятого директора вместо собственника</t>
        </is>
      </c>
      <c r="C29" s="10" t="inlineStr">
        <is>
          <t>₽</t>
        </is>
      </c>
      <c r="D29" s="11" t="n">
        <v>4800000</v>
      </c>
    </row>
    <row r="30">
      <c r="B30" s="9" t="inlineStr">
        <is>
          <t>Итого вычитаем</t>
        </is>
      </c>
      <c r="D30" s="12">
        <f>НедоплаченнаяАренда+РазовыеДоходы+НедоначисленныеРезервы+ЗарплатаДиректора</f>
        <v/>
      </c>
    </row>
    <row r="31" ht="26" customHeight="1">
      <c r="B31" s="13" t="inlineStr">
        <is>
          <t>Корректировки идут в обе стороны, и в этом соль переговоров: продавец помнит про свою зарплату и личные расходы, а про дешёвую аренду от родственника и отложенный ремонт вспоминает реже.</t>
        </is>
      </c>
    </row>
    <row r="33" ht="20" customHeight="1">
      <c r="B33" s="7" t="inlineStr">
        <is>
          <t>Результат</t>
        </is>
      </c>
    </row>
    <row r="34" ht="3" customHeight="1">
      <c r="B34" s="8" t="n"/>
      <c r="C34" s="8" t="n"/>
      <c r="D34" s="8" t="n"/>
      <c r="E34" s="8" t="n"/>
      <c r="F34" s="8" t="n"/>
      <c r="G34" s="8" t="n"/>
      <c r="H34" s="8" t="n"/>
      <c r="I34" s="8" t="n"/>
    </row>
    <row r="35">
      <c r="B35" s="9" t="inlineStr">
        <is>
          <t>Нормализованная EBITDA</t>
        </is>
      </c>
      <c r="D35" s="12">
        <f>EbitdaОтчётная+КорректировкиПлюс-КорректировкиМинус</f>
        <v/>
      </c>
    </row>
    <row r="36">
      <c r="B36" s="9" t="inlineStr">
        <is>
          <t>Изменение против отчётной</t>
        </is>
      </c>
      <c r="D36" s="12">
        <f>EbitdaНормализованная-EbitdaОтчётная</f>
        <v/>
      </c>
    </row>
    <row r="37">
      <c r="B37" s="9" t="inlineStr">
        <is>
          <t>Изменение в процентах</t>
        </is>
      </c>
      <c r="D37" s="14">
        <f>IF(EbitdaОтчётная=0,0,ИзменениеEbitda/EbitdaОтчётная)</f>
        <v/>
      </c>
    </row>
    <row r="38">
      <c r="B38" s="9" t="inlineStr">
        <is>
          <t>Рентабельность по отчётной EBITDA</t>
        </is>
      </c>
      <c r="D38" s="14">
        <f>IF(Выручка=0,0,EbitdaОтчётная/Выручка)</f>
        <v/>
      </c>
    </row>
    <row r="39">
      <c r="B39" s="9" t="inlineStr">
        <is>
          <t>Рентабельность по нормализованной EBITDA</t>
        </is>
      </c>
      <c r="D39" s="14">
        <f>IF(Выручка=0,0,EbitdaНормализованная/Выручка)</f>
        <v/>
      </c>
    </row>
    <row r="41" ht="20" customHeight="1">
      <c r="B41" s="7" t="inlineStr">
        <is>
          <t>Влияние на цену сделки</t>
        </is>
      </c>
    </row>
    <row r="42" ht="3" customHeight="1">
      <c r="B42" s="8" t="n"/>
      <c r="C42" s="8" t="n"/>
      <c r="D42" s="8" t="n"/>
      <c r="E42" s="8" t="n"/>
      <c r="F42" s="8" t="n"/>
      <c r="G42" s="8" t="n"/>
      <c r="H42" s="8" t="n"/>
      <c r="I42" s="8" t="n"/>
    </row>
    <row r="43">
      <c r="B43" s="9" t="inlineStr">
        <is>
          <t>Мультипликатор к EBITDA</t>
        </is>
      </c>
      <c r="C43" s="10" t="inlineStr">
        <is>
          <t>×</t>
        </is>
      </c>
      <c r="D43" s="15" t="n">
        <v>5.5</v>
      </c>
    </row>
    <row r="44">
      <c r="B44" s="9" t="inlineStr">
        <is>
          <t>Чистый долг компании</t>
        </is>
      </c>
      <c r="C44" s="10" t="inlineStr">
        <is>
          <t>₽</t>
        </is>
      </c>
      <c r="D44" s="11" t="n">
        <v>45000000</v>
      </c>
    </row>
    <row r="45">
      <c r="B45" s="9" t="inlineStr">
        <is>
          <t>Стоимость бизнеса по отчётной EBITDA</t>
        </is>
      </c>
      <c r="D45" s="12">
        <f>EbitdaОтчётная*Мультипликатор</f>
        <v/>
      </c>
    </row>
    <row r="46">
      <c r="B46" s="9" t="inlineStr">
        <is>
          <t>Стоимость бизнеса по нормализованной EBITDA</t>
        </is>
      </c>
      <c r="D46" s="12">
        <f>EbitdaНормализованная*Мультипликатор</f>
        <v/>
      </c>
    </row>
    <row r="47">
      <c r="B47" s="9" t="inlineStr">
        <is>
          <t>Разница в стоимости бизнеса</t>
        </is>
      </c>
      <c r="D47" s="12">
        <f>СтоимостьПоНормализованной-СтоимостьПоОтчётной</f>
        <v/>
      </c>
    </row>
    <row r="48">
      <c r="B48" s="9" t="inlineStr">
        <is>
          <t>Цена за долю (за вычетом чистого долга)</t>
        </is>
      </c>
      <c r="D48" s="12">
        <f>СтоимостьПоНормализованной-ЧистыйДолг</f>
        <v/>
      </c>
    </row>
    <row r="49">
      <c r="B49" s="9" t="inlineStr">
        <is>
          <t>Цена по отчётной за вычетом долга</t>
        </is>
      </c>
      <c r="D49" s="12">
        <f>СтоимостьПоОтчётной-ЧистыйДолг</f>
        <v/>
      </c>
    </row>
    <row r="50" ht="26" customHeight="1">
      <c r="B50" s="13" t="inlineStr">
        <is>
          <t>Цена платится за долю, а не за бизнес: покупатель принимает на себя долг и вычитает его из стоимости. Поэтому спор о чистом долге на дату сделки не менее важен, чем спор о самой EBITDA.</t>
        </is>
      </c>
    </row>
    <row r="52" ht="20" customHeight="1">
      <c r="B52" s="7" t="inlineStr">
        <is>
          <t>Цена одной спорной корректировки</t>
        </is>
      </c>
    </row>
    <row r="53" ht="3" customHeight="1">
      <c r="B53" s="8" t="n"/>
      <c r="C53" s="8" t="n"/>
      <c r="D53" s="8" t="n"/>
      <c r="E53" s="8" t="n"/>
      <c r="F53" s="8" t="n"/>
      <c r="G53" s="8" t="n"/>
      <c r="H53" s="8" t="n"/>
      <c r="I53" s="8" t="n"/>
    </row>
    <row r="54">
      <c r="B54" s="9" t="inlineStr">
        <is>
          <t>Сумма спорной статьи</t>
        </is>
      </c>
      <c r="C54" s="10" t="inlineStr">
        <is>
          <t>₽</t>
        </is>
      </c>
      <c r="D54" s="11" t="n">
        <v>3000000</v>
      </c>
    </row>
    <row r="55">
      <c r="B55" s="9" t="inlineStr">
        <is>
          <t>Влияние на цену сделки</t>
        </is>
      </c>
      <c r="D55" s="12">
        <f>СпорнаяСтатья*Мультипликатор</f>
        <v/>
      </c>
    </row>
    <row r="56">
      <c r="B56" s="9" t="inlineStr">
        <is>
          <t>Доля в цене за долю</t>
        </is>
      </c>
      <c r="D56" s="14">
        <f>IF(ЦенаЗаДолю=0,0,ВлияниеСпорной/ЦенаЗаДолю)</f>
        <v/>
      </c>
    </row>
    <row r="57" ht="26" customHeight="1">
      <c r="B57" s="13" t="inlineStr">
        <is>
          <t>Три миллиона, о которых спорят полдня, при мультипликаторе 5,5 стоят шестнадцать с половиной миллионов цены. Именно поэтому нормализация — самая ценная часть подготовки к сделке, а не формальность.</t>
        </is>
      </c>
    </row>
    <row r="59">
      <c r="B59" s="6" t="inlineStr">
        <is>
          <t>Финтактика · fintactica.ru · модель считается на вашем компьютере, данные никуда не отправляются</t>
        </is>
      </c>
    </row>
  </sheetData>
  <mergeCells count="3">
    <mergeCell ref="B57:I57"/>
    <mergeCell ref="B50:I50"/>
    <mergeCell ref="B31:I31"/>
  </mergeCells>
  <pageMargins left="0.75" right="0.75" top="1" bottom="1" header="0.5" footer="0.5"/>
  <pageSetup orientation="portrait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2026-09-09T14:08:46Z</dcterms:created>
  <dcterms:modified xmlns:dcterms="http://purl.org/dc/terms/" xmlns:xsi="http://www.w3.org/2001/XMLSchema-instance" xsi:type="dcterms:W3CDTF">2026-09-09T14:08:46Z</dcterms:modified>
</cp:coreProperties>
</file>